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январь" sheetId="1" r:id="rId1"/>
  </sheets>
  <calcPr calcId="162913"/>
</workbook>
</file>

<file path=xl/calcChain.xml><?xml version="1.0" encoding="utf-8"?>
<calcChain xmlns="http://schemas.openxmlformats.org/spreadsheetml/2006/main">
  <c r="D32" i="1" l="1"/>
  <c r="D29" i="1"/>
  <c r="D28" i="1"/>
  <c r="D24" i="1" l="1"/>
  <c r="C9" i="1" l="1"/>
  <c r="C20" i="1" s="1"/>
  <c r="B35" i="1" l="1"/>
  <c r="B20" i="1" l="1"/>
  <c r="D14" i="1" l="1"/>
  <c r="D15" i="1" l="1"/>
  <c r="D16" i="1"/>
  <c r="D17" i="1"/>
  <c r="D23" i="1" l="1"/>
  <c r="D25" i="1"/>
  <c r="D10" i="1" l="1"/>
  <c r="D12" i="1"/>
  <c r="D27" i="1" l="1"/>
  <c r="D22" i="1" l="1"/>
  <c r="D26" i="1"/>
  <c r="D31" i="1"/>
  <c r="D33" i="1"/>
  <c r="D34" i="1"/>
  <c r="C35" i="1"/>
  <c r="D11" i="1"/>
  <c r="D13" i="1"/>
  <c r="D19" i="1"/>
  <c r="D35" i="1" l="1"/>
  <c r="D20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<sst xmlns="http://schemas.openxmlformats.org/spreadsheetml/2006/main" count="43" uniqueCount="43">
  <si>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</si>
  <si>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</si>
  <si>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</si>
  <si>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</si>
  <si>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</si>
  <si>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</si>
  <si>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</si>
  <si>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</si>
  <si>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</si>
  <si>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</si>
  <si>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</si>
  <si>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</si>
  <si>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</si>
  <si>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</si>
  <si>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</si>
  <si>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</si>
  <si>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</si>
  <si>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</si>
  <si>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</si>
  <si>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</si>
  <si>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</si>
  <si>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</si>
  <si>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</si>
  <si>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</si>
  <si>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</si>
  <si>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</si>
  <si>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</si>
  <si>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</si>
  <si>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</si>
  <si>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</si>
  <si>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>ЗЕМЕЛЬНЫЙ НАЛОГ С ФИЗИЧЕСКИХ ЛИЦ</t>
  </si>
  <si>
    <t>неналоговый доходы</t>
  </si>
  <si>
    <t>прочие межбюджетные трансферты</t>
  </si>
  <si>
    <t>Глава сельского поселения:</t>
  </si>
  <si>
    <t>Бюджет сельского поселения Темясовский сельсовет муниципального района Баймакский район Республики Башкортостан</t>
  </si>
  <si>
    <t>Байрамгулова А.Г.</t>
  </si>
  <si>
    <t>Обеспечение проведения выборов и референдумов</t>
  </si>
  <si>
    <t>на 01 января 2022 года</t>
  </si>
  <si>
    <t>ДОХОДЫ ОТ ПРОДАЖИ АКТИВОВ</t>
  </si>
  <si>
    <t>НАЦИОНАЛЬНАЯ БЕЗОПАСНОСТЬ</t>
  </si>
  <si>
    <t>СЕЛЬСКОЕ ХОЗЯЙСТВО И РЫБОЛОВСТВО</t>
  </si>
  <si>
    <t>Другие вопросы в области национальной экономики</t>
  </si>
  <si>
    <t>Исп. Евстигнеева 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</si>
</sst>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K44" sqref="K4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34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37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2998900</v>
      </c>
      <c r="C9" s="9">
        <f>C10+C11+C12+C13+C14+C15+C16+C17</f>
        <v>2463592.96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365000</v>
      </c>
      <c r="C10" s="21">
        <v>407082.95</v>
      </c>
      <c r="D10" s="10">
        <f t="shared" ref="D10:D20" si="0">C10/B10*100</f>
        <v>111.52957534246575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313600</v>
      </c>
      <c r="C11" s="9">
        <v>343386.74</v>
      </c>
      <c r="D11" s="10">
        <f t="shared" si="0"/>
        <v>109.49832270408162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30</v>
      </c>
      <c r="B12" s="9">
        <v>1926300</v>
      </c>
      <c r="C12" s="9">
        <v>1361751.33</v>
      </c>
      <c r="D12" s="10">
        <f t="shared" ref="D12" si="1">C12/B12*100</f>
        <v>70.692588381871985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50000</v>
      </c>
      <c r="C13" s="9">
        <v>57620</v>
      </c>
      <c r="D13" s="10">
        <f t="shared" si="0"/>
        <v>115.24000000000001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95000</v>
      </c>
      <c r="C14" s="9">
        <v>27880.47</v>
      </c>
      <c r="D14" s="10">
        <f t="shared" si="0"/>
        <v>29.347863157894739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29000</v>
      </c>
      <c r="C15" s="9">
        <v>51661.09</v>
      </c>
      <c r="D15" s="10">
        <f t="shared" si="0"/>
        <v>178.1416896551724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31</v>
      </c>
      <c r="B16" s="12">
        <v>200000</v>
      </c>
      <c r="C16" s="9">
        <v>21290</v>
      </c>
      <c r="D16" s="10">
        <f t="shared" si="0"/>
        <v>10.645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32</v>
      </c>
      <c r="B17" s="9">
        <v>20000</v>
      </c>
      <c r="C17" s="9">
        <v>192920.38</v>
      </c>
      <c r="D17" s="10">
        <f t="shared" si="0"/>
        <v>964.60190000000011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38</v>
      </c>
      <c r="B18" s="9"/>
      <c r="C18" s="9">
        <v>523075</v>
      </c>
      <c r="D18" s="10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8" t="s">
        <v>10</v>
      </c>
      <c r="B19" s="9">
        <v>4827379</v>
      </c>
      <c r="C19" s="9">
        <v>8303448.0499999998</v>
      </c>
      <c r="D19" s="10">
        <f t="shared" si="0"/>
        <v>172.00737812382246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3">
        <f>B9+B19</f>
        <v>7826279</v>
      </c>
      <c r="C20" s="13">
        <f>C9+C19+C18</f>
        <v>11290116.01</v>
      </c>
      <c r="D20" s="10">
        <f t="shared" si="0"/>
        <v>144.25905350422593</v>
      </c>
      <c r="E20" s="6"/>
      <c r="F20" s="4"/>
      <c r="G20" s="4"/>
      <c r="H20" s="4"/>
      <c r="I20" s="4"/>
      <c r="J20" s="4"/>
      <c r="K20" s="4"/>
    </row>
    <row r="21" spans="1:11" x14ac:dyDescent="0.25">
      <c r="A21" s="29" t="s">
        <v>14</v>
      </c>
      <c r="B21" s="29"/>
      <c r="C21" s="29"/>
      <c r="D21" s="29"/>
      <c r="E21" s="6"/>
      <c r="F21" s="4"/>
      <c r="G21" s="4"/>
      <c r="H21" s="4"/>
      <c r="I21" s="4"/>
      <c r="J21" s="4"/>
      <c r="K21" s="4"/>
    </row>
    <row r="22" spans="1:11" ht="22.5" x14ac:dyDescent="0.25">
      <c r="A22" s="11" t="s">
        <v>19</v>
      </c>
      <c r="B22" s="10">
        <v>960219</v>
      </c>
      <c r="C22" s="9">
        <v>959420.3</v>
      </c>
      <c r="D22" s="10">
        <f>C22/B22*100</f>
        <v>99.916821058529365</v>
      </c>
      <c r="E22" s="14"/>
      <c r="F22" s="4"/>
      <c r="G22" s="4"/>
      <c r="H22" s="4"/>
      <c r="I22" s="4"/>
      <c r="J22" s="4"/>
      <c r="K22" s="4"/>
    </row>
    <row r="23" spans="1:11" ht="33.75" x14ac:dyDescent="0.25">
      <c r="A23" s="11" t="s">
        <v>20</v>
      </c>
      <c r="B23" s="9">
        <v>3844046.59</v>
      </c>
      <c r="C23" s="9">
        <v>3715196.87</v>
      </c>
      <c r="D23" s="10">
        <f t="shared" ref="D23:D25" si="2">C23/B23*100</f>
        <v>96.648070802908776</v>
      </c>
      <c r="E23" s="14"/>
      <c r="F23" s="4"/>
      <c r="G23" s="4"/>
      <c r="H23" s="4"/>
      <c r="I23" s="4"/>
      <c r="J23" s="4"/>
      <c r="K23" s="4"/>
    </row>
    <row r="24" spans="1:11" s="2" customFormat="1" x14ac:dyDescent="0.25">
      <c r="A24" s="11" t="s">
        <v>36</v>
      </c>
      <c r="B24" s="9">
        <v>70112</v>
      </c>
      <c r="C24" s="9">
        <v>70112</v>
      </c>
      <c r="D24" s="10">
        <f t="shared" si="2"/>
        <v>100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/>
      <c r="D25" s="10">
        <f t="shared" si="2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335000</v>
      </c>
      <c r="C26" s="9">
        <v>335000</v>
      </c>
      <c r="D26" s="10">
        <f t="shared" ref="D26:D34" si="3">C26/B26*100</f>
        <v>100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23</v>
      </c>
      <c r="B27" s="9">
        <v>3384500</v>
      </c>
      <c r="C27" s="9">
        <v>3369366.7</v>
      </c>
      <c r="D27" s="10">
        <f t="shared" ref="D27:D29" si="4">C27/B27*100</f>
        <v>99.5528645294726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39</v>
      </c>
      <c r="B28" s="9">
        <v>70677</v>
      </c>
      <c r="C28" s="9">
        <v>70677</v>
      </c>
      <c r="D28" s="10">
        <f t="shared" si="4"/>
        <v>100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40</v>
      </c>
      <c r="B29" s="9">
        <v>948885</v>
      </c>
      <c r="C29" s="9">
        <v>948885</v>
      </c>
      <c r="D29" s="10">
        <f t="shared" si="4"/>
        <v>100</v>
      </c>
      <c r="E29" s="14"/>
      <c r="F29" s="4"/>
      <c r="G29" s="4"/>
      <c r="H29" s="4"/>
      <c r="I29" s="4"/>
      <c r="J29" s="4"/>
      <c r="K29" s="4"/>
    </row>
    <row r="30" spans="1:11" s="2" customFormat="1" x14ac:dyDescent="0.25">
      <c r="A30" s="11" t="s">
        <v>24</v>
      </c>
      <c r="B30" s="9">
        <v>114700</v>
      </c>
      <c r="C30" s="15">
        <v>114700</v>
      </c>
      <c r="D30" s="10"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25</v>
      </c>
      <c r="B31" s="9">
        <v>2290020.0099999998</v>
      </c>
      <c r="C31" s="9">
        <v>2284932.96</v>
      </c>
      <c r="D31" s="10">
        <f t="shared" si="3"/>
        <v>99.77786001965984</v>
      </c>
      <c r="E31" s="14"/>
      <c r="F31" s="4"/>
      <c r="G31" s="4"/>
      <c r="H31" s="4"/>
      <c r="I31" s="4"/>
      <c r="J31" s="4"/>
      <c r="K31" s="4"/>
    </row>
    <row r="32" spans="1:11" s="2" customFormat="1" x14ac:dyDescent="0.25">
      <c r="A32" s="11" t="s">
        <v>41</v>
      </c>
      <c r="B32" s="9">
        <v>136448.54</v>
      </c>
      <c r="C32" s="9">
        <v>136448.54</v>
      </c>
      <c r="D32" s="10">
        <f t="shared" si="3"/>
        <v>100</v>
      </c>
      <c r="E32" s="14"/>
      <c r="F32" s="4"/>
      <c r="G32" s="4"/>
      <c r="H32" s="4"/>
      <c r="I32" s="4"/>
      <c r="J32" s="4"/>
      <c r="K32" s="4"/>
    </row>
    <row r="33" spans="1:11" x14ac:dyDescent="0.25">
      <c r="A33" s="11" t="s">
        <v>26</v>
      </c>
      <c r="B33" s="9">
        <v>287500</v>
      </c>
      <c r="C33" s="9">
        <v>287500</v>
      </c>
      <c r="D33" s="10">
        <f t="shared" si="3"/>
        <v>100</v>
      </c>
      <c r="E33" s="14"/>
      <c r="F33" s="4"/>
      <c r="G33" s="4"/>
      <c r="H33" s="4"/>
      <c r="I33" s="4"/>
      <c r="J33" s="4"/>
      <c r="K33" s="4"/>
    </row>
    <row r="34" spans="1:11" x14ac:dyDescent="0.25">
      <c r="A34" s="11" t="s">
        <v>13</v>
      </c>
      <c r="B34" s="9">
        <v>60015</v>
      </c>
      <c r="C34" s="9">
        <v>60015</v>
      </c>
      <c r="D34" s="10">
        <f t="shared" si="3"/>
        <v>100</v>
      </c>
      <c r="E34" s="14"/>
      <c r="F34" s="4"/>
      <c r="G34" s="4"/>
      <c r="H34" s="4"/>
      <c r="I34" s="4"/>
      <c r="J34" s="4"/>
      <c r="K34" s="4"/>
    </row>
    <row r="35" spans="1:11" x14ac:dyDescent="0.25">
      <c r="A35" s="16" t="s">
        <v>15</v>
      </c>
      <c r="B35" s="13">
        <f>SUM(B22:B34)</f>
        <v>12505123.139999999</v>
      </c>
      <c r="C35" s="13">
        <f>SUM(C22:C34)</f>
        <v>12352254.370000001</v>
      </c>
      <c r="D35" s="17">
        <f>C35/B35*100</f>
        <v>98.777550862246073</v>
      </c>
      <c r="E35" s="14"/>
      <c r="F35" s="4"/>
      <c r="G35" s="4"/>
      <c r="H35" s="4"/>
      <c r="I35" s="4"/>
      <c r="J35" s="4"/>
      <c r="K35" s="4"/>
    </row>
    <row r="36" spans="1:11" x14ac:dyDescent="0.25">
      <c r="A36" s="18" t="s">
        <v>16</v>
      </c>
      <c r="B36" s="19">
        <f>B20-B35</f>
        <v>-4678844.1399999987</v>
      </c>
      <c r="C36" s="19">
        <f>C20-C35</f>
        <v>-1062138.3600000013</v>
      </c>
      <c r="D36" s="20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s="1" customFormat="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 t="s">
        <v>33</v>
      </c>
      <c r="B39" s="14"/>
      <c r="C39" s="14" t="s">
        <v>35</v>
      </c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14"/>
      <c r="B40" s="14"/>
      <c r="C40" s="14"/>
      <c r="D40" s="14"/>
      <c r="E40" s="14"/>
      <c r="F40" s="4"/>
      <c r="G40" s="4"/>
      <c r="H40" s="4"/>
      <c r="I40" s="4"/>
      <c r="J40" s="4"/>
      <c r="K40" s="4"/>
    </row>
    <row r="41" spans="1:11" x14ac:dyDescent="0.25">
      <c r="A41" s="14"/>
      <c r="B41" s="14"/>
      <c r="C41" s="14"/>
      <c r="D41" s="14"/>
      <c r="E41" s="14"/>
      <c r="F41" s="4"/>
      <c r="G41" s="4"/>
      <c r="H41" s="4"/>
      <c r="I41" s="4"/>
      <c r="J41" s="4"/>
      <c r="K41" s="4"/>
    </row>
    <row r="42" spans="1:11" x14ac:dyDescent="0.25">
      <c r="A42" s="5" t="s">
        <v>42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2022-01-14T11:30:19Z</dcterms:modified>
</cp:coreProperties>
</file>