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C9" i="1" l="1"/>
  <c r="B31" i="1" l="1"/>
  <c r="C20" i="1" l="1"/>
  <c r="B20" i="1"/>
  <c r="D14" i="1" l="1"/>
  <c r="D15" i="1" l="1"/>
  <c r="D16" i="1"/>
  <c r="D17" i="1"/>
  <c r="D23" i="1" l="1"/>
  <c r="D24" i="1"/>
  <c r="D10" i="1" l="1"/>
  <c r="D12" i="1"/>
  <c r="D26" i="1" l="1"/>
  <c r="D22" i="1" l="1"/>
  <c r="D25" i="1"/>
  <c r="D28" i="1"/>
  <c r="D29" i="1"/>
  <c r="D30" i="1"/>
  <c r="C31" i="1"/>
  <c r="D11" i="1"/>
  <c r="D13" i="1"/>
  <c r="D19" i="1"/>
  <c r="D31" i="1" l="1"/>
  <c r="D20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<sst xmlns="http://schemas.openxmlformats.org/spreadsheetml/2006/main" count="39" uniqueCount="39">
  <si>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</si>
  <si>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</si>
  <si>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</si>
  <si>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</si>
  <si>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</si>
  <si>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</si>
  <si>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</si>
  <si>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</si>
  <si>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</si>
  <si>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</si>
  <si>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</si>
  <si>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</si>
  <si>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</si>
  <si>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</si>
  <si>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</si>
  <si>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</si>
  <si>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</si>
  <si>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</si>
  <si>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</si>
  <si>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</si>
  <si>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</si>
  <si>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</si>
  <si>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</si>
  <si>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</si>
  <si>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</si>
  <si>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</si>
  <si>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</si>
  <si>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</si>
  <si>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</si>
  <si>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</si>
  <si>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>ДОХОДЫ ОТ ДЕНЕЖНЫХ ВЗЫСКАНИЙ</t>
  </si>
  <si>
    <t>ЗЕМЕЛЬНЫЙ НАЛОГ С ФИЗИЧЕСКИХ ЛИЦ</t>
  </si>
  <si>
    <t>неналоговый доходы</t>
  </si>
  <si>
    <t>прочие межбюджетные трансферты</t>
  </si>
  <si>
    <t>Глава сельского поселения:</t>
  </si>
  <si>
    <t>Бюджет сельского поселения Темясовский сельсовет муниципального района Баймакский район Республики Башкортостан</t>
  </si>
  <si>
    <t>Байрамгулова А.Г.</t>
  </si>
  <si>
    <t>Исп. Сагадатова А.Х.</t>
  </si>
  <si>
    <t>на 01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</si>
</sst>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C20" sqref="C2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35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38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2998900</v>
      </c>
      <c r="C9" s="9">
        <f>C10+C11+C12+C13+C14+C15+C16+C17</f>
        <v>692799.85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365000</v>
      </c>
      <c r="C10" s="21">
        <v>205226.31</v>
      </c>
      <c r="D10" s="10">
        <f t="shared" ref="D10:D20" si="0">C10/B10*100</f>
        <v>56.226386301369857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313600</v>
      </c>
      <c r="C11" s="9">
        <v>34817.26</v>
      </c>
      <c r="D11" s="10">
        <f t="shared" si="0"/>
        <v>11.102442602040817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31</v>
      </c>
      <c r="B12" s="9">
        <v>1926300</v>
      </c>
      <c r="C12" s="9">
        <v>195734.16</v>
      </c>
      <c r="D12" s="10">
        <f t="shared" ref="D12" si="1">C12/B12*100</f>
        <v>10.161146238903598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50000</v>
      </c>
      <c r="C13" s="9">
        <v>32220</v>
      </c>
      <c r="D13" s="10">
        <f t="shared" si="0"/>
        <v>64.44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95000</v>
      </c>
      <c r="C14" s="9">
        <v>24616.11</v>
      </c>
      <c r="D14" s="10">
        <f t="shared" si="0"/>
        <v>25.911694736842104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29000</v>
      </c>
      <c r="C15" s="9">
        <v>49827.839999999997</v>
      </c>
      <c r="D15" s="10">
        <f t="shared" si="0"/>
        <v>171.82013793103448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32</v>
      </c>
      <c r="B16" s="12">
        <v>200000</v>
      </c>
      <c r="C16" s="9">
        <v>57286.28</v>
      </c>
      <c r="D16" s="10">
        <f t="shared" si="0"/>
        <v>28.643139999999999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33</v>
      </c>
      <c r="B17" s="9">
        <v>20000</v>
      </c>
      <c r="C17" s="9">
        <v>93071.89</v>
      </c>
      <c r="D17" s="10">
        <f t="shared" si="0"/>
        <v>465.35944999999998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30</v>
      </c>
      <c r="B18" s="9"/>
      <c r="C18" s="9"/>
      <c r="D18" s="10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8" t="s">
        <v>10</v>
      </c>
      <c r="B19" s="9">
        <v>3482300</v>
      </c>
      <c r="C19" s="9">
        <v>3611932.68</v>
      </c>
      <c r="D19" s="10">
        <f t="shared" si="0"/>
        <v>103.72261666140194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3">
        <f>B9+B19</f>
        <v>6481200</v>
      </c>
      <c r="C20" s="13">
        <f>C9+C19</f>
        <v>4304732.53</v>
      </c>
      <c r="D20" s="10">
        <f t="shared" si="0"/>
        <v>66.418757791766964</v>
      </c>
      <c r="E20" s="6"/>
      <c r="F20" s="4"/>
      <c r="G20" s="4"/>
      <c r="H20" s="4"/>
      <c r="I20" s="4"/>
      <c r="J20" s="4"/>
      <c r="K20" s="4"/>
    </row>
    <row r="21" spans="1:11" x14ac:dyDescent="0.25">
      <c r="A21" s="29" t="s">
        <v>14</v>
      </c>
      <c r="B21" s="29"/>
      <c r="C21" s="29"/>
      <c r="D21" s="29"/>
      <c r="E21" s="6"/>
      <c r="F21" s="4"/>
      <c r="G21" s="4"/>
      <c r="H21" s="4"/>
      <c r="I21" s="4"/>
      <c r="J21" s="4"/>
      <c r="K21" s="4"/>
    </row>
    <row r="22" spans="1:11" ht="22.5" x14ac:dyDescent="0.25">
      <c r="A22" s="11" t="s">
        <v>19</v>
      </c>
      <c r="B22" s="10">
        <v>866100</v>
      </c>
      <c r="C22" s="9">
        <v>431891.15</v>
      </c>
      <c r="D22" s="10">
        <f>C22/B22*100</f>
        <v>49.866199053227113</v>
      </c>
      <c r="E22" s="14"/>
      <c r="F22" s="4"/>
      <c r="G22" s="4"/>
      <c r="H22" s="4"/>
      <c r="I22" s="4"/>
      <c r="J22" s="4"/>
      <c r="K22" s="4"/>
    </row>
    <row r="23" spans="1:11" ht="33.75" x14ac:dyDescent="0.25">
      <c r="A23" s="11" t="s">
        <v>20</v>
      </c>
      <c r="B23" s="9">
        <v>3779715</v>
      </c>
      <c r="C23" s="9">
        <v>1871853.77</v>
      </c>
      <c r="D23" s="10">
        <f t="shared" ref="D23:D24" si="2">C23/B23*100</f>
        <v>49.523674933162951</v>
      </c>
      <c r="E23" s="14"/>
      <c r="F23" s="4"/>
      <c r="G23" s="4"/>
      <c r="H23" s="4"/>
      <c r="I23" s="4"/>
      <c r="J23" s="4"/>
      <c r="K23" s="4"/>
    </row>
    <row r="24" spans="1:11" x14ac:dyDescent="0.25">
      <c r="A24" s="11" t="s">
        <v>21</v>
      </c>
      <c r="B24" s="9">
        <v>3000</v>
      </c>
      <c r="C24" s="9"/>
      <c r="D24" s="10">
        <f t="shared" si="2"/>
        <v>0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22</v>
      </c>
      <c r="B25" s="9">
        <v>335000</v>
      </c>
      <c r="C25" s="9">
        <v>145390.84</v>
      </c>
      <c r="D25" s="10">
        <f t="shared" ref="D25:D30" si="3">C25/B25*100</f>
        <v>43.400250746268654</v>
      </c>
      <c r="E25" s="14"/>
      <c r="F25" s="4"/>
      <c r="G25" s="4"/>
      <c r="H25" s="4"/>
      <c r="I25" s="4"/>
      <c r="J25" s="4"/>
      <c r="K25" s="4"/>
    </row>
    <row r="26" spans="1:11" s="2" customFormat="1" x14ac:dyDescent="0.25">
      <c r="A26" s="11" t="s">
        <v>23</v>
      </c>
      <c r="B26" s="9">
        <v>1833491</v>
      </c>
      <c r="C26" s="9">
        <v>701086</v>
      </c>
      <c r="D26" s="10">
        <f t="shared" ref="D26" si="4">C26/B26*100</f>
        <v>38.237766097570152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24</v>
      </c>
      <c r="B27" s="9">
        <v>114700</v>
      </c>
      <c r="C27" s="15">
        <v>114700</v>
      </c>
      <c r="D27" s="10">
        <v>0</v>
      </c>
      <c r="E27" s="14"/>
      <c r="F27" s="4"/>
      <c r="G27" s="4"/>
      <c r="H27" s="4"/>
      <c r="I27" s="4"/>
      <c r="J27" s="4"/>
      <c r="K27" s="4"/>
    </row>
    <row r="28" spans="1:11" x14ac:dyDescent="0.25">
      <c r="A28" s="11" t="s">
        <v>25</v>
      </c>
      <c r="B28" s="9">
        <v>2197553.14</v>
      </c>
      <c r="C28" s="9">
        <v>1776274.87</v>
      </c>
      <c r="D28" s="10">
        <f t="shared" si="3"/>
        <v>80.829666307864585</v>
      </c>
      <c r="E28" s="14"/>
      <c r="F28" s="4"/>
      <c r="G28" s="4"/>
      <c r="H28" s="4"/>
      <c r="I28" s="4"/>
      <c r="J28" s="4"/>
      <c r="K28" s="4"/>
    </row>
    <row r="29" spans="1:11" x14ac:dyDescent="0.25">
      <c r="A29" s="11" t="s">
        <v>26</v>
      </c>
      <c r="B29" s="9">
        <v>9800</v>
      </c>
      <c r="C29" s="9">
        <v>0</v>
      </c>
      <c r="D29" s="10">
        <f t="shared" si="3"/>
        <v>0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13</v>
      </c>
      <c r="B30" s="9">
        <v>34085</v>
      </c>
      <c r="C30" s="9">
        <v>6915</v>
      </c>
      <c r="D30" s="10">
        <f t="shared" si="3"/>
        <v>20.287516502860495</v>
      </c>
      <c r="E30" s="14"/>
      <c r="F30" s="4"/>
      <c r="G30" s="4"/>
      <c r="H30" s="4"/>
      <c r="I30" s="4"/>
      <c r="J30" s="4"/>
      <c r="K30" s="4"/>
    </row>
    <row r="31" spans="1:11" x14ac:dyDescent="0.25">
      <c r="A31" s="16" t="s">
        <v>15</v>
      </c>
      <c r="B31" s="13">
        <f>SUM(B22:B30)</f>
        <v>9173444.1400000006</v>
      </c>
      <c r="C31" s="13">
        <f>SUM(C22:C30)</f>
        <v>5048111.63</v>
      </c>
      <c r="D31" s="17">
        <f>C31/B31*100</f>
        <v>55.029621949602884</v>
      </c>
      <c r="E31" s="14"/>
      <c r="F31" s="4"/>
      <c r="G31" s="4"/>
      <c r="H31" s="4"/>
      <c r="I31" s="4"/>
      <c r="J31" s="4"/>
      <c r="K31" s="4"/>
    </row>
    <row r="32" spans="1:11" x14ac:dyDescent="0.25">
      <c r="A32" s="18" t="s">
        <v>16</v>
      </c>
      <c r="B32" s="19">
        <f>B20-B31</f>
        <v>-2692244.1400000006</v>
      </c>
      <c r="C32" s="19">
        <f>C20-C31</f>
        <v>-743379.09999999963</v>
      </c>
      <c r="D32" s="20"/>
      <c r="E32" s="14"/>
      <c r="F32" s="4"/>
      <c r="G32" s="4"/>
      <c r="H32" s="4"/>
      <c r="I32" s="4"/>
      <c r="J32" s="4"/>
      <c r="K32" s="4"/>
    </row>
    <row r="33" spans="1:11" x14ac:dyDescent="0.25">
      <c r="A33" s="14"/>
      <c r="B33" s="14"/>
      <c r="C33" s="14"/>
      <c r="D33" s="14"/>
      <c r="E33" s="14"/>
      <c r="F33" s="4"/>
      <c r="G33" s="4"/>
      <c r="H33" s="4"/>
      <c r="I33" s="4"/>
      <c r="J33" s="4"/>
      <c r="K33" s="4"/>
    </row>
    <row r="34" spans="1:11" s="1" customFormat="1" x14ac:dyDescent="0.25">
      <c r="A34" s="14"/>
      <c r="B34" s="14"/>
      <c r="C34" s="14"/>
      <c r="D34" s="14"/>
      <c r="E34" s="14"/>
      <c r="F34" s="4"/>
      <c r="G34" s="4"/>
      <c r="H34" s="4"/>
      <c r="I34" s="4"/>
      <c r="J34" s="4"/>
      <c r="K34" s="4"/>
    </row>
    <row r="35" spans="1:11" x14ac:dyDescent="0.25">
      <c r="A35" s="14" t="s">
        <v>34</v>
      </c>
      <c r="B35" s="14"/>
      <c r="C35" s="14" t="s">
        <v>36</v>
      </c>
      <c r="D35" s="14"/>
      <c r="E35" s="14"/>
      <c r="F35" s="4"/>
      <c r="G35" s="4"/>
      <c r="H35" s="4"/>
      <c r="I35" s="4"/>
      <c r="J35" s="4"/>
      <c r="K35" s="4"/>
    </row>
    <row r="36" spans="1:11" x14ac:dyDescent="0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5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 t="s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2021-08-11T11:39:23Z</dcterms:modified>
</cp:coreProperties>
</file>